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Overview" sheetId="1" state="visible" r:id="rId3"/>
    <sheet name="Inventory" sheetId="2" state="visible" r:id="rId4"/>
    <sheet name="Assumptions" sheetId="3" state="visible" r:id="rId5"/>
    <sheet name="Recommendations" sheetId="4" state="visible" r:id="rId6"/>
    <sheet name="Prioritization" sheetId="5" state="visible" r:id="rId7"/>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<sst xmlns="http://schemas.openxmlformats.org/spreadsheetml/2006/main" count="223" uniqueCount="151">
  <si>
    <t xml:space="preserve">Freight Decarbonization Recommendations</t>
  </si>
  <si>
    <t xml:space="preserve">Prepared for the Sustainability Leadership Team  |  Source: iLEAP demo endpoint (api.preview.ileap.dev), DT2 TOC &amp; HOC records</t>
  </si>
  <si>
    <t xml:space="preserve">Purpose</t>
  </si>
  <si>
    <t xml:space="preserve">A prioritized, evidence-based set of decarbonization actions derived from the operator's Transport Operation Categories (TOCs) and Hub Operation Categories (HOCs). Each recommendation is traced to a specific category and the emission driver visible in its data.</t>
  </si>
  <si>
    <t xml:space="preserve">Data scope</t>
  </si>
  <si>
    <t xml:space="preserve">4 TOCs (DT2) and 2 HOCs (DT2) retrieved live from the iLEAP demo endpoint. All records belong to a single operator group (Super Duper Transport Co. / Hub Co.). Figures are the operator's reported intensities; no figures were invented.</t>
  </si>
  <si>
    <t xml:space="preserve">Key metric</t>
  </si>
  <si>
    <t xml:space="preserve">co2e intensity, Well-to-Wheel (WTW), in kg CO2e per tonne-km for transport (TOC) and per tonne handled for hubs (HOC). WTW captures both energy production (Well-to-Tank) and vehicle/equipment operation (Tank-to-Wheel) and is the GLEC/ISO 14083 reporting basis.</t>
  </si>
  <si>
    <t xml:space="preserve">Headline finding</t>
  </si>
  <si>
    <t xml:space="preserve">Transport WTW intensity spans 0.007 to 0.793 kg CO2e/tkm across the fleet - a 113x range. The spread is explained almost entirely by three fields in the data: energy carrier, load factor, and transport mode. These are the levers.</t>
  </si>
  <si>
    <t xml:space="preserve">The four levers</t>
  </si>
  <si>
    <t xml:space="preserve">1) Energy-carrier switch (diesel to electric/renewable). 2) Load-factor improvement (carry more per trip). 3) Mode shift (road to rail). 4) Empty-running reduction (backhaul matching). Hubs add a fifth: renewable electricity procurement.</t>
  </si>
  <si>
    <t xml:space="preserve">How to read it</t>
  </si>
  <si>
    <t xml:space="preserve">The 'Inventory' tab is the raw evidence pulled from the endpoint. 'Assumptions' holds the editable scenario inputs (yellow). 'Recommendations' quantifies each action with live formulas referencing those two tabs. 'Prioritization' ranks the actions by impact vs effort.</t>
  </si>
  <si>
    <t xml:space="preserve">Confidence &amp; limits</t>
  </si>
  <si>
    <t xml:space="preserve">DT2 describes category-average intensities, not volumes. Quantified reductions are first-order GLEC-style estimates (per-unit intensity). To convert % reductions into absolute tonnes of CO2e, combine with activity volumes from DT3 (Transport Activity Data) - not present in DT2. Treat the numbers as decision-grade direction, not audited savings.</t>
  </si>
  <si>
    <t xml:space="preserve">Not financial/lab advice</t>
  </si>
  <si>
    <t xml:space="preserve">Estimates are directional engineering approximations to support planning. Validate against operational data and supplier specifications before committing capital.</t>
  </si>
  <si>
    <t xml:space="preserve">Inventory of Transport &amp; Hub Categories (live from endpoint)</t>
  </si>
  <si>
    <t xml:space="preserve">TOC = Transport Operation Category (kg CO2e/tonne-km).  HOC = Hub Operation Category (kg CO2e/tonne handled).  TTW = Tank-to-Wheel, WTW = Well-to-Wheel.</t>
  </si>
  <si>
    <t xml:space="preserve">TOC ID</t>
  </si>
  <si>
    <t xml:space="preserve">Mode</t>
  </si>
  <si>
    <t xml:space="preserve">Energy carrier</t>
  </si>
  <si>
    <t xml:space="preserve">Feedstock</t>
  </si>
  <si>
    <t xml:space="preserve">CO2e WTW
(kg/tkm)</t>
  </si>
  <si>
    <t xml:space="preserve">CO2e TTW
(kg/tkm)</t>
  </si>
  <si>
    <t xml:space="preserve">Load
factor</t>
  </si>
  <si>
    <t xml:space="preserve">Empty-dist.
factor</t>
  </si>
  <si>
    <t xml:space="preserve">Temp.
control</t>
  </si>
  <si>
    <t xml:space="preserve">Activity
unit</t>
  </si>
  <si>
    <t xml:space="preserve">Status</t>
  </si>
  <si>
    <t xml:space="preserve">Operator</t>
  </si>
  <si>
    <t xml:space="preserve">toc-rail-1</t>
  </si>
  <si>
    <t xml:space="preserve">Rail</t>
  </si>
  <si>
    <t xml:space="preserve">Electric</t>
  </si>
  <si>
    <t xml:space="preserve">Grid</t>
  </si>
  <si>
    <t xml:space="preserve">ambient</t>
  </si>
  <si>
    <t xml:space="preserve">tkm</t>
  </si>
  <si>
    <t xml:space="preserve">Active</t>
  </si>
  <si>
    <t xml:space="preserve">Super Duper Transport Co.</t>
  </si>
  <si>
    <t xml:space="preserve">toc-road-1</t>
  </si>
  <si>
    <t xml:space="preserve">Road</t>
  </si>
  <si>
    <t xml:space="preserve">Diesel</t>
  </si>
  <si>
    <t xml:space="preserve">Fossil</t>
  </si>
  <si>
    <t xml:space="preserve">refrigerated</t>
  </si>
  <si>
    <t xml:space="preserve">truck-40t-euro5-de</t>
  </si>
  <si>
    <t xml:space="preserve">toc-small-truck-1</t>
  </si>
  <si>
    <t xml:space="preserve">Hub Operation Categories (HOC)  -  intensity in kg CO2e per tonne handled</t>
  </si>
  <si>
    <t xml:space="preserve">HOC ID</t>
  </si>
  <si>
    <t xml:space="preserve">Hub type</t>
  </si>
  <si>
    <t xml:space="preserve">Energy mix</t>
  </si>
  <si>
    <t xml:space="preserve">-</t>
  </si>
  <si>
    <t xml:space="preserve">CO2e WTW
(kg/t)</t>
  </si>
  <si>
    <t xml:space="preserve">CO2e TTW
(kg/t)</t>
  </si>
  <si>
    <t xml:space="preserve">Inbound
mode</t>
  </si>
  <si>
    <t xml:space="preserve">Outbound
mode</t>
  </si>
  <si>
    <t xml:space="preserve">hoc-transshipment-1</t>
  </si>
  <si>
    <t xml:space="preserve">Transshipment</t>
  </si>
  <si>
    <t xml:space="preserve">Diesel 50%, Electric 50%</t>
  </si>
  <si>
    <t xml:space="preserve">tonnes</t>
  </si>
  <si>
    <t xml:space="preserve">Hub Co.</t>
  </si>
  <si>
    <t xml:space="preserve">hoc-warehouse-1</t>
  </si>
  <si>
    <t xml:space="preserve">Warehouse</t>
  </si>
  <si>
    <t xml:space="preserve">Note: truck-40t-euro5-de and toc-road-1 report identical intensities (0.116 WTW) - effectively one road profile. toc-small-truck-1's high intensity (0.793) is driven by its 0.20 load factor.</t>
  </si>
  <si>
    <t xml:space="preserve">Scenario Assumptions (editable)</t>
  </si>
  <si>
    <t xml:space="preserve">Yellow cells are levers you can change. Recommendation estimates on the next tab recalculate from these.</t>
  </si>
  <si>
    <t xml:space="preserve">Assumption</t>
  </si>
  <si>
    <t xml:space="preserve">Value</t>
  </si>
  <si>
    <t xml:space="preserve">Unit</t>
  </si>
  <si>
    <t xml:space="preserve">Basis / note</t>
  </si>
  <si>
    <t xml:space="preserve">Target load factor (underutilized vehicles)</t>
  </si>
  <si>
    <t xml:space="preserve">ratio</t>
  </si>
  <si>
    <t xml:space="preserve">Matches the operator's own 40t-truck and rail load factor (0.60). Realistic best-in-fleet target.</t>
  </si>
  <si>
    <t xml:space="preserve">Target empty-distance factor</t>
  </si>
  <si>
    <t xml:space="preserve">Down from 0.30 on road TOCs via backhaul/route optimization. Conservative.</t>
  </si>
  <si>
    <t xml:space="preserve">Addressable road-to-rail share</t>
  </si>
  <si>
    <t xml:space="preserve">Illustrative share of road tonne-km on corridors where rail is feasible. Set per network study.</t>
  </si>
  <si>
    <t xml:space="preserve">Rail WTW intensity (clean benchmark)</t>
  </si>
  <si>
    <t xml:space="preserve">kg/tkm</t>
  </si>
  <si>
    <t xml:space="preserve">From toc-rail-1 (electric, grid). The operator already runs this profile.</t>
  </si>
  <si>
    <t xml:space="preserve">Decarbonization Recommendations</t>
  </si>
  <si>
    <t xml:space="preserve">Each action maps to a specific category. 'Est. WTW reduction' is a first-order intensity estimate computed live from Inventory + Assumptions. Absolute CO2e savings require DT3 volumes.</t>
  </si>
  <si>
    <t xml:space="preserve">#</t>
  </si>
  <si>
    <t xml:space="preserve">Target
category</t>
  </si>
  <si>
    <t xml:space="preserve">Lever</t>
  </si>
  <si>
    <t xml:space="preserve">Current state (from data)</t>
  </si>
  <si>
    <t xml:space="preserve">Recommended action</t>
  </si>
  <si>
    <t xml:space="preserve">Baseline
WTW</t>
  </si>
  <si>
    <t xml:space="preserve">Est. new
WTW</t>
  </si>
  <si>
    <t xml:space="preserve">Est. WTW
reduction</t>
  </si>
  <si>
    <t xml:space="preserve">Basis of estimate</t>
  </si>
  <si>
    <t xml:space="preserve">Priority</t>
  </si>
  <si>
    <t xml:space="preserve">Effort</t>
  </si>
  <si>
    <t xml:space="preserve">Load factor</t>
  </si>
  <si>
    <t xml:space="preserve">Diesel small truck at 0.20 load factor - running 80% empty of capacity. WTW 0.793, ~7x the 40t truck.</t>
  </si>
  <si>
    <t xml:space="preserve">Consolidate loads / re-route to lift load factor toward the fleet's 0.60 benchmark (pooling, milk-runs, fuller pallets).</t>
  </si>
  <si>
    <t xml:space="preserve">First-order: per-tkm intensity scales inversely with load factor, holding carrier &amp; empty-running constant.</t>
  </si>
  <si>
    <t xml:space="preserve">Critical</t>
  </si>
  <si>
    <t xml:space="preserve">Low</t>
  </si>
  <si>
    <t xml:space="preserve">toc-road-1 /
truck-40t</t>
  </si>
  <si>
    <t xml:space="preserve">Mode shift (road-&gt;rail)</t>
  </si>
  <si>
    <t xml:space="preserve">Road diesel WTW 0.116 vs electric rail WTW 0.007 - rail is ~94% cleaner per tkm on this network.</t>
  </si>
  <si>
    <t xml:space="preserve">Shift the rail-feasible share of road tonne-km onto the existing electric rail TOC; use trucks for first/last mile only.</t>
  </si>
  <si>
    <t xml:space="preserve">Blended: addressable share moves to rail benchmark (Assumptions), remainder stays road. Excludes first/last-mile.</t>
  </si>
  <si>
    <t xml:space="preserve">High</t>
  </si>
  <si>
    <t xml:space="preserve">Medium</t>
  </si>
  <si>
    <t xml:space="preserve">Energy-carrier switch</t>
  </si>
  <si>
    <t xml:space="preserve">100% fossil diesel. TTW (combustion) = 0.089 of 0.116 WTW, i.e. 77% of the footprint is tailpipe.</t>
  </si>
  <si>
    <t xml:space="preserve">Transition road tractors to battery-electric or certified renewable fuel (HVO); eliminates the tailpipe component.</t>
  </si>
  <si>
    <t xml:space="preserve">TTW share removed by zero-combustion drivetrain. Residual upstream (WTT) depends on electricity/fuel sourcing.</t>
  </si>
  <si>
    <t xml:space="preserve">Empty-running</t>
  </si>
  <si>
    <t xml:space="preserve">Empty-distance factor 0.30 on road TOCs (30% of km run empty).</t>
  </si>
  <si>
    <t xml:space="preserve">Backhaul matching, load-board collaboration and tour optimization to cut empty km toward 0.20.</t>
  </si>
  <si>
    <t xml:space="preserve">First-order: useful-tkm intensity scales with (1+empty factor). Holds carrier &amp; load constant.</t>
  </si>
  <si>
    <t xml:space="preserve">Protect &amp; scale</t>
  </si>
  <si>
    <t xml:space="preserve">Electric rail already at WTW 0.007 (grid electricity), the cleanest profile in the fleet.</t>
  </si>
  <si>
    <t xml:space="preserve">Lock in with a renewable-electricity PPA for traction and grow rail's modal share (see Rec 2). No regret.</t>
  </si>
  <si>
    <t xml:space="preserve">Already optimal</t>
  </si>
  <si>
    <t xml:space="preserve">Baseline is best-in-fleet; renewable PPA trims residual grid upstream. Primary value is absorbing shifted road volume.</t>
  </si>
  <si>
    <t xml:space="preserve">hoc-warehouse-1 /
hoc-transshipment-1</t>
  </si>
  <si>
    <t xml:space="preserve">Hub: renewable power</t>
  </si>
  <si>
    <t xml:space="preserve">Hubs at WTW 33, TTW 10 - so 70% of hub footprint is upstream energy generation (WTT).</t>
  </si>
  <si>
    <t xml:space="preserve">Procure renewable electricity (PPA/guarantees of origin) for hub equipment; addresses the dominant upstream share.</t>
  </si>
  <si>
    <t xml:space="preserve">Upstream (WTW-TTW) share is the addressable ceiling for clean-power procurement; actual cut scales with renewable %.</t>
  </si>
  <si>
    <t xml:space="preserve">hoc-transshipment-1 /
hoc-warehouse-1</t>
  </si>
  <si>
    <t xml:space="preserve">Hub: electrify equipment</t>
  </si>
  <si>
    <t xml:space="preserve">Energy mix is 50% diesel / 50% electric for handling equipment (forklifts, reefers, yard).</t>
  </si>
  <si>
    <t xml:space="preserve">Replace diesel handling/yard equipment with electric at end-of-life; pairs with renewable power (Rec 6).</t>
  </si>
  <si>
    <t xml:space="preserve">Indicative</t>
  </si>
  <si>
    <t xml:space="preserve">Removes on-site combustion (the TTW 10). Net WTW gain depends on power sourcing; quantify with DT3 energy data.</t>
  </si>
  <si>
    <t xml:space="preserve">toc-road-1 / hoc-
transshipment-1</t>
  </si>
  <si>
    <t xml:space="preserve">Cold-chain efficiency</t>
  </si>
  <si>
    <t xml:space="preserve">Refrigerated road TOC and transshipment HOC carry extra reefer energy load.</t>
  </si>
  <si>
    <t xml:space="preserve">Efficient/eutectic reefer units, tighter temperature setpoints and pre-cooling to cut refrigeration energy.</t>
  </si>
  <si>
    <t xml:space="preserve">Refrigeration is an additive energy load; savings are site-specific. Flagged for engineering assessment.</t>
  </si>
  <si>
    <t xml:space="preserve">Estimates are per-unit intensity reductions (first-order, GLEC/ISO 14083 style). Multiply by tonne-km / tonnes handled from DT3 Transport Activity Data to obtain absolute CO2e savings. '-' = no single-lever WTW figure (qualitative or combined lever).</t>
  </si>
  <si>
    <t xml:space="preserve">Prioritization: Impact vs Effort</t>
  </si>
  <si>
    <t xml:space="preserve">Sequencing guide for the leadership team. Impact reflects per-tkm/tonne intensity leverage; effort reflects capital &amp; operational complexity.</t>
  </si>
  <si>
    <t xml:space="preserve">Action</t>
  </si>
  <si>
    <t xml:space="preserve">Impact</t>
  </si>
  <si>
    <t xml:space="preserve">Lift small-truck load factor 0.20 -&gt; 0.60</t>
  </si>
  <si>
    <t xml:space="preserve">Very high</t>
  </si>
  <si>
    <t xml:space="preserve">Shift rail-feasible road volume to electric rail</t>
  </si>
  <si>
    <t xml:space="preserve">Cut road empty-running 0.30 -&gt; 0.20</t>
  </si>
  <si>
    <t xml:space="preserve">Renewable-electricity PPA for hubs</t>
  </si>
  <si>
    <t xml:space="preserve">Electrify / renewable-fuel road tractors</t>
  </si>
  <si>
    <t xml:space="preserve">Electrify hub handling equipment</t>
  </si>
  <si>
    <t xml:space="preserve">Protect &amp; scale electric rail (renewable PPA)</t>
  </si>
  <si>
    <t xml:space="preserve">Enabling</t>
  </si>
  <si>
    <t xml:space="preserve">Cold-chain / reefer efficiency</t>
  </si>
  <si>
    <t xml:space="preserve">Recommended sequence: start with the two low-effort / high-impact moves (load factor, empty running) for fast wins while planning the capital actions (fleet electrification, rail expansion, hub power).</t>
  </si>
</sst>
</file>

<file path=xl/styles.xml><?xml version="1.0" encoding="utf-8"?>
<styleSheet xmlns="http://schemas.openxmlformats.org/spreadsheetml/2006/main">
  <numFmts count="4">
    <numFmt numFmtId="164" formatCode="General"/>
    <numFmt numFmtId="165" formatCode="0.000"/>
    <numFmt numFmtId="166" formatCode="0.00"/>
    <numFmt numFmtId="167" formatCode="0.0%"/>
  </numFmts>
  <fonts count="21">
    <font>
      <sz val="11"/>
      <color theme="1"/>
      <name val="Calibri"/>
      <family val="2"/>
      <charset val="1"/>
    </font>
    <font>
      <sz val="10"/>
      <name val="Arial"/>
      <family val="0"/>
    </font>
    <font>
      <sz val="10"/>
      <name val="Arial"/>
      <family val="0"/>
    </font>
    <font>
      <sz val="10"/>
      <name val="Arial"/>
      <family val="0"/>
    </font>
    <font>
      <b val="true"/>
      <sz val="16"/>
      <color rgb="FFFFFFFF"/>
      <name val="Arial"/>
      <family val="0"/>
      <charset val="1"/>
    </font>
    <font>
      <i val="true"/>
      <sz val="9"/>
      <color rgb="FF3B3B3B"/>
      <name val="Arial"/>
      <family val="0"/>
      <charset val="1"/>
    </font>
    <font>
      <b val="true"/>
      <sz val="10"/>
      <color rgb="FF1F3864"/>
      <name val="Arial"/>
      <family val="0"/>
      <charset val="1"/>
    </font>
    <font>
      <sz val="10"/>
      <color rgb="FF000000"/>
      <name val="Arial"/>
      <family val="0"/>
      <charset val="1"/>
    </font>
    <font>
      <b val="true"/>
      <sz val="9"/>
      <color rgb="FFFFFFFF"/>
      <name val="Arial"/>
      <family val="0"/>
      <charset val="1"/>
    </font>
    <font>
      <sz val="9"/>
      <color rgb="FF000000"/>
      <name val="Arial"/>
      <family val="0"/>
      <charset val="1"/>
    </font>
    <font>
      <b val="true"/>
      <sz val="10"/>
      <color rgb="FFFFFFFF"/>
      <name val="Arial"/>
      <family val="0"/>
      <charset val="1"/>
    </font>
    <font>
      <i val="true"/>
      <sz val="8"/>
      <color rgb="FF7B7B7B"/>
      <name val="Arial"/>
      <family val="0"/>
      <charset val="1"/>
    </font>
    <font>
      <b val="true"/>
      <sz val="10"/>
      <color rgb="FF0000FF"/>
      <name val="Arial"/>
      <family val="0"/>
      <charset val="1"/>
    </font>
    <font>
      <sz val="9"/>
      <color rgb="FF595959"/>
      <name val="Arial"/>
      <family val="0"/>
      <charset val="1"/>
    </font>
    <font>
      <sz val="9"/>
      <color rgb="FF404040"/>
      <name val="Arial"/>
      <family val="0"/>
      <charset val="1"/>
    </font>
    <font>
      <b val="true"/>
      <sz val="10"/>
      <color rgb="FF000000"/>
      <name val="Arial"/>
      <family val="0"/>
      <charset val="1"/>
    </font>
    <font>
      <b val="true"/>
      <sz val="8"/>
      <color rgb="FF1F3864"/>
      <name val="Arial"/>
      <family val="0"/>
      <charset val="1"/>
    </font>
    <font>
      <b val="true"/>
      <sz val="9"/>
      <color rgb="FF000000"/>
      <name val="Arial"/>
      <family val="0"/>
      <charset val="1"/>
    </font>
    <font>
      <sz val="8"/>
      <color rgb="FF000000"/>
      <name val="Arial"/>
      <family val="0"/>
      <charset val="1"/>
    </font>
    <font>
      <i val="true"/>
      <sz val="8"/>
      <color rgb="FF404040"/>
      <name val="Arial"/>
      <family val="0"/>
      <charset val="1"/>
    </font>
    <font>
      <i val="true"/>
      <sz val="9"/>
      <color rgb="FF404040"/>
      <name val="Arial"/>
      <family val="0"/>
      <charset val="1"/>
    </font>
  </fonts>
  <fills count="12">
    <fill>
      <patternFill patternType="none"/>
    </fill>
    <fill>
      <patternFill patternType="gray125"/>
    </fill>
    <fill>
      <patternFill patternType="solid">
        <fgColor rgb="FF1F3864"/>
        <bgColor rgb="FF3B3B3B"/>
      </patternFill>
    </fill>
    <fill>
      <patternFill patternType="solid">
        <fgColor rgb="FFEEF3FA"/>
        <bgColor rgb="FFF2F2F2"/>
      </patternFill>
    </fill>
    <fill>
      <patternFill patternType="solid">
        <fgColor rgb="FFDCE6F1"/>
        <bgColor rgb="FFE2EFDA"/>
      </patternFill>
    </fill>
    <fill>
      <patternFill patternType="solid">
        <fgColor rgb="FF2E5496"/>
        <bgColor rgb="FF1F3864"/>
      </patternFill>
    </fill>
    <fill>
      <patternFill patternType="solid">
        <fgColor rgb="FFF2F2F2"/>
        <bgColor rgb="FFEEF3FA"/>
      </patternFill>
    </fill>
    <fill>
      <patternFill patternType="solid">
        <fgColor rgb="FFFFFFFF"/>
        <bgColor rgb="FFF2F2F2"/>
      </patternFill>
    </fill>
    <fill>
      <patternFill patternType="solid">
        <fgColor rgb="FFFFF2CC"/>
        <bgColor rgb="FFFCE4D6"/>
      </patternFill>
    </fill>
    <fill>
      <patternFill patternType="solid">
        <fgColor rgb="FFF8CBAD"/>
        <bgColor rgb="FFFCE4D6"/>
      </patternFill>
    </fill>
    <fill>
      <patternFill patternType="solid">
        <fgColor rgb="FFFCE4D6"/>
        <bgColor rgb="FFFFF2CC"/>
      </patternFill>
    </fill>
    <fill>
      <patternFill patternType="solid">
        <fgColor rgb="FFE2EFDA"/>
        <bgColor rgb="FFDCE6F1"/>
      </patternFill>
    </fill>
  </fills>
  <borders count="3">
    <border diagonalUp="false" diagonalDown="false">
      <left/>
      <right/>
      <top/>
      <bottom/>
      <diagonal/>
    </border>
    <border diagonalUp="false" diagonalDown="false">
      <left style="thin">
        <color rgb="FFBFBFBF"/>
      </left>
      <right style="thin">
        <color rgb="FFBFBFBF"/>
      </right>
      <top style="thin">
        <color rgb="FFBFBFBF"/>
      </top>
      <bottom style="thin">
        <color rgb="FFBFBFBF"/>
      </bottom>
      <diagonal/>
    </border>
    <border diagonalUp="false" diagonalDown="false">
      <left style="thin">
        <color rgb="FFBFBFBF"/>
      </left>
      <right/>
      <top style="thin">
        <color rgb="FFBFBFBF"/>
      </top>
      <bottom style="thin">
        <color rgb="FFBFBFBF"/>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true" applyAlignment="true" applyProtection="false">
      <alignment horizontal="left" vertical="center" textRotation="0" wrapText="false" indent="0" shrinkToFit="false"/>
      <protection locked="true" hidden="false"/>
    </xf>
    <xf numFmtId="164" fontId="5" fillId="3" borderId="0" xfId="0" applyFont="true" applyBorder="true" applyAlignment="true" applyProtection="false">
      <alignment horizontal="left" vertical="center" textRotation="0" wrapText="false" indent="0" shrinkToFit="false"/>
      <protection locked="true" hidden="false"/>
    </xf>
    <xf numFmtId="164" fontId="6" fillId="4" borderId="1" xfId="0" applyFont="true" applyBorder="true" applyAlignment="true" applyProtection="false">
      <alignment horizontal="left" vertical="center" textRotation="0" wrapText="true" indent="0" shrinkToFit="false"/>
      <protection locked="true" hidden="false"/>
    </xf>
    <xf numFmtId="164" fontId="7" fillId="0" borderId="1" xfId="0" applyFont="true" applyBorder="true" applyAlignment="true" applyProtection="false">
      <alignment horizontal="left" vertical="center" textRotation="0" wrapText="true" indent="0" shrinkToFit="false"/>
      <protection locked="true" hidden="false"/>
    </xf>
    <xf numFmtId="164" fontId="8" fillId="5" borderId="1" xfId="0" applyFont="true" applyBorder="true" applyAlignment="true" applyProtection="false">
      <alignment horizontal="center" vertical="center" textRotation="0" wrapText="true" indent="0" shrinkToFit="false"/>
      <protection locked="true" hidden="false"/>
    </xf>
    <xf numFmtId="164" fontId="9" fillId="6" borderId="1" xfId="0" applyFont="true" applyBorder="true" applyAlignment="true" applyProtection="false">
      <alignment horizontal="left" vertical="top" textRotation="0" wrapText="false" indent="0" shrinkToFit="false"/>
      <protection locked="true" hidden="false"/>
    </xf>
    <xf numFmtId="164" fontId="9" fillId="6" borderId="1" xfId="0" applyFont="true" applyBorder="true" applyAlignment="true" applyProtection="false">
      <alignment horizontal="center" vertical="top" textRotation="0" wrapText="false" indent="0" shrinkToFit="false"/>
      <protection locked="true" hidden="false"/>
    </xf>
    <xf numFmtId="164" fontId="9" fillId="6" borderId="1" xfId="0" applyFont="true" applyBorder="true" applyAlignment="true" applyProtection="false">
      <alignment horizontal="left" vertical="top" textRotation="0" wrapText="true" indent="0" shrinkToFit="false"/>
      <protection locked="true" hidden="false"/>
    </xf>
    <xf numFmtId="165" fontId="9" fillId="6" borderId="1" xfId="0" applyFont="true" applyBorder="true" applyAlignment="true" applyProtection="false">
      <alignment horizontal="center" vertical="top" textRotation="0" wrapText="false" indent="0" shrinkToFit="false"/>
      <protection locked="true" hidden="false"/>
    </xf>
    <xf numFmtId="166" fontId="9" fillId="6" borderId="1" xfId="0" applyFont="true" applyBorder="true" applyAlignment="true" applyProtection="false">
      <alignment horizontal="center" vertical="top" textRotation="0" wrapText="false" indent="0" shrinkToFit="false"/>
      <protection locked="true" hidden="false"/>
    </xf>
    <xf numFmtId="164" fontId="9" fillId="7" borderId="1" xfId="0" applyFont="true" applyBorder="true" applyAlignment="true" applyProtection="false">
      <alignment horizontal="left" vertical="top" textRotation="0" wrapText="false" indent="0" shrinkToFit="false"/>
      <protection locked="true" hidden="false"/>
    </xf>
    <xf numFmtId="164" fontId="9" fillId="7" borderId="1" xfId="0" applyFont="true" applyBorder="true" applyAlignment="true" applyProtection="false">
      <alignment horizontal="center" vertical="top" textRotation="0" wrapText="false" indent="0" shrinkToFit="false"/>
      <protection locked="true" hidden="false"/>
    </xf>
    <xf numFmtId="164" fontId="9" fillId="7" borderId="1" xfId="0" applyFont="true" applyBorder="true" applyAlignment="true" applyProtection="false">
      <alignment horizontal="left" vertical="top" textRotation="0" wrapText="true" indent="0" shrinkToFit="false"/>
      <protection locked="true" hidden="false"/>
    </xf>
    <xf numFmtId="165" fontId="9" fillId="7" borderId="1" xfId="0" applyFont="true" applyBorder="true" applyAlignment="true" applyProtection="false">
      <alignment horizontal="center" vertical="top" textRotation="0" wrapText="false" indent="0" shrinkToFit="false"/>
      <protection locked="true" hidden="false"/>
    </xf>
    <xf numFmtId="166" fontId="9" fillId="7" borderId="1" xfId="0" applyFont="true" applyBorder="true" applyAlignment="true" applyProtection="false">
      <alignment horizontal="center" vertical="top" textRotation="0" wrapText="false" indent="0" shrinkToFit="false"/>
      <protection locked="true" hidden="false"/>
    </xf>
    <xf numFmtId="164" fontId="10" fillId="2" borderId="2" xfId="0" applyFont="true" applyBorder="true" applyAlignment="true" applyProtection="false">
      <alignment horizontal="left" vertical="center" textRotation="0" wrapText="false" indent="0" shrinkToFit="false"/>
      <protection locked="true" hidden="false"/>
    </xf>
    <xf numFmtId="164" fontId="11" fillId="0" borderId="0" xfId="0" applyFont="true" applyBorder="true" applyAlignment="true" applyProtection="false">
      <alignment horizontal="left" vertical="top" textRotation="0" wrapText="true" indent="0" shrinkToFit="false"/>
      <protection locked="true" hidden="false"/>
    </xf>
    <xf numFmtId="164" fontId="10" fillId="5" borderId="1" xfId="0" applyFont="true" applyBorder="true" applyAlignment="true" applyProtection="false">
      <alignment horizontal="center" vertical="top" textRotation="0" wrapText="false" indent="0" shrinkToFit="false"/>
      <protection locked="true" hidden="false"/>
    </xf>
    <xf numFmtId="165" fontId="12" fillId="8" borderId="1" xfId="0" applyFont="true" applyBorder="true" applyAlignment="true" applyProtection="false">
      <alignment horizontal="center" vertical="center" textRotation="0" wrapText="false" indent="0" shrinkToFit="false"/>
      <protection locked="true" hidden="false"/>
    </xf>
    <xf numFmtId="164" fontId="13" fillId="0" borderId="1" xfId="0" applyFont="true" applyBorder="true" applyAlignment="true" applyProtection="false">
      <alignment horizontal="center" vertical="center" textRotation="0" wrapText="false" indent="0" shrinkToFit="false"/>
      <protection locked="true" hidden="false"/>
    </xf>
    <xf numFmtId="164" fontId="14" fillId="0" borderId="1" xfId="0" applyFont="true" applyBorder="true" applyAlignment="true" applyProtection="false">
      <alignment horizontal="left" vertical="center" textRotation="0" wrapText="true" indent="0" shrinkToFit="false"/>
      <protection locked="true" hidden="false"/>
    </xf>
    <xf numFmtId="164" fontId="15" fillId="3" borderId="1" xfId="0" applyFont="true" applyBorder="true" applyAlignment="true" applyProtection="false">
      <alignment horizontal="center" vertical="center" textRotation="0" wrapText="false" indent="0" shrinkToFit="false"/>
      <protection locked="true" hidden="false"/>
    </xf>
    <xf numFmtId="164" fontId="16" fillId="3" borderId="1" xfId="0" applyFont="true" applyBorder="true" applyAlignment="true" applyProtection="false">
      <alignment horizontal="left" vertical="center" textRotation="0" wrapText="true" indent="0" shrinkToFit="false"/>
      <protection locked="true" hidden="false"/>
    </xf>
    <xf numFmtId="164" fontId="17" fillId="3" borderId="1" xfId="0" applyFont="true" applyBorder="true" applyAlignment="true" applyProtection="false">
      <alignment horizontal="left" vertical="center" textRotation="0" wrapText="true" indent="0" shrinkToFit="false"/>
      <protection locked="true" hidden="false"/>
    </xf>
    <xf numFmtId="164" fontId="18" fillId="3" borderId="1" xfId="0" applyFont="true" applyBorder="true" applyAlignment="true" applyProtection="false">
      <alignment horizontal="left" vertical="center" textRotation="0" wrapText="true" indent="0" shrinkToFit="false"/>
      <protection locked="true" hidden="false"/>
    </xf>
    <xf numFmtId="165" fontId="9" fillId="3" borderId="1" xfId="0" applyFont="true" applyBorder="true" applyAlignment="true" applyProtection="false">
      <alignment horizontal="center" vertical="center" textRotation="0" wrapText="false" indent="0" shrinkToFit="false"/>
      <protection locked="true" hidden="false"/>
    </xf>
    <xf numFmtId="167" fontId="17" fillId="3" borderId="1" xfId="0" applyFont="true" applyBorder="true" applyAlignment="true" applyProtection="false">
      <alignment horizontal="center" vertical="center" textRotation="0" wrapText="false" indent="0" shrinkToFit="false"/>
      <protection locked="true" hidden="false"/>
    </xf>
    <xf numFmtId="164" fontId="19" fillId="3" borderId="1" xfId="0" applyFont="true" applyBorder="true" applyAlignment="true" applyProtection="false">
      <alignment horizontal="left" vertical="center" textRotation="0" wrapText="true" indent="0" shrinkToFit="false"/>
      <protection locked="true" hidden="false"/>
    </xf>
    <xf numFmtId="164" fontId="17" fillId="9" borderId="1" xfId="0" applyFont="true" applyBorder="true" applyAlignment="true" applyProtection="false">
      <alignment horizontal="center" vertical="center" textRotation="0" wrapText="false" indent="0" shrinkToFit="false"/>
      <protection locked="true" hidden="false"/>
    </xf>
    <xf numFmtId="164" fontId="9" fillId="3" borderId="1" xfId="0" applyFont="true" applyBorder="true" applyAlignment="true" applyProtection="false">
      <alignment horizontal="center" vertical="center" textRotation="0" wrapText="false" indent="0" shrinkToFit="false"/>
      <protection locked="true" hidden="false"/>
    </xf>
    <xf numFmtId="164" fontId="15" fillId="7" borderId="1" xfId="0" applyFont="true" applyBorder="true" applyAlignment="true" applyProtection="false">
      <alignment horizontal="center" vertical="center" textRotation="0" wrapText="false" indent="0" shrinkToFit="false"/>
      <protection locked="true" hidden="false"/>
    </xf>
    <xf numFmtId="164" fontId="16" fillId="7" borderId="1" xfId="0" applyFont="true" applyBorder="true" applyAlignment="true" applyProtection="false">
      <alignment horizontal="left" vertical="center" textRotation="0" wrapText="true" indent="0" shrinkToFit="false"/>
      <protection locked="true" hidden="false"/>
    </xf>
    <xf numFmtId="164" fontId="17" fillId="7" borderId="1" xfId="0" applyFont="true" applyBorder="true" applyAlignment="true" applyProtection="false">
      <alignment horizontal="left" vertical="center" textRotation="0" wrapText="true" indent="0" shrinkToFit="false"/>
      <protection locked="true" hidden="false"/>
    </xf>
    <xf numFmtId="164" fontId="18" fillId="7" borderId="1" xfId="0" applyFont="true" applyBorder="true" applyAlignment="true" applyProtection="false">
      <alignment horizontal="left" vertical="center" textRotation="0" wrapText="true" indent="0" shrinkToFit="false"/>
      <protection locked="true" hidden="false"/>
    </xf>
    <xf numFmtId="165" fontId="9" fillId="7" borderId="1" xfId="0" applyFont="true" applyBorder="true" applyAlignment="true" applyProtection="false">
      <alignment horizontal="center" vertical="center" textRotation="0" wrapText="false" indent="0" shrinkToFit="false"/>
      <protection locked="true" hidden="false"/>
    </xf>
    <xf numFmtId="167" fontId="17" fillId="7" borderId="1" xfId="0" applyFont="true" applyBorder="true" applyAlignment="true" applyProtection="false">
      <alignment horizontal="center" vertical="center" textRotation="0" wrapText="false" indent="0" shrinkToFit="false"/>
      <protection locked="true" hidden="false"/>
    </xf>
    <xf numFmtId="164" fontId="19" fillId="7" borderId="1" xfId="0" applyFont="true" applyBorder="true" applyAlignment="true" applyProtection="false">
      <alignment horizontal="left" vertical="center" textRotation="0" wrapText="true" indent="0" shrinkToFit="false"/>
      <protection locked="true" hidden="false"/>
    </xf>
    <xf numFmtId="164" fontId="17" fillId="10" borderId="1" xfId="0" applyFont="true" applyBorder="true" applyAlignment="true" applyProtection="false">
      <alignment horizontal="center" vertical="center" textRotation="0" wrapText="false" indent="0" shrinkToFit="false"/>
      <protection locked="true" hidden="false"/>
    </xf>
    <xf numFmtId="164" fontId="9" fillId="7" borderId="1" xfId="0" applyFont="true" applyBorder="true" applyAlignment="true" applyProtection="false">
      <alignment horizontal="center" vertical="center" textRotation="0" wrapText="false" indent="0" shrinkToFit="false"/>
      <protection locked="true" hidden="false"/>
    </xf>
    <xf numFmtId="164" fontId="17" fillId="8" borderId="1" xfId="0" applyFont="true" applyBorder="true" applyAlignment="true" applyProtection="false">
      <alignment horizontal="center" vertical="center" textRotation="0" wrapText="false" indent="0" shrinkToFit="false"/>
      <protection locked="true" hidden="false"/>
    </xf>
    <xf numFmtId="164" fontId="17" fillId="3" borderId="1" xfId="0" applyFont="true" applyBorder="true" applyAlignment="true" applyProtection="false">
      <alignment horizontal="center" vertical="center" textRotation="0" wrapText="false" indent="0" shrinkToFit="false"/>
      <protection locked="true" hidden="false"/>
    </xf>
    <xf numFmtId="164" fontId="17" fillId="11" borderId="1" xfId="0" applyFont="true" applyBorder="true" applyAlignment="true" applyProtection="false">
      <alignment horizontal="center" vertical="center" textRotation="0" wrapText="false" indent="0" shrinkToFit="false"/>
      <protection locked="true" hidden="false"/>
    </xf>
    <xf numFmtId="164" fontId="17" fillId="7" borderId="1" xfId="0" applyFont="true" applyBorder="true" applyAlignment="true" applyProtection="false">
      <alignment horizontal="center" vertical="center" textRotation="0" wrapText="false" indent="0" shrinkToFit="false"/>
      <protection locked="true" hidden="false"/>
    </xf>
    <xf numFmtId="164" fontId="7" fillId="3" borderId="1" xfId="0" applyFont="true" applyBorder="true" applyAlignment="true" applyProtection="false">
      <alignment horizontal="left" vertical="center" textRotation="0" wrapText="true" indent="0" shrinkToFit="false"/>
      <protection locked="true" hidden="false"/>
    </xf>
    <xf numFmtId="164" fontId="9" fillId="11" borderId="1" xfId="0" applyFont="true" applyBorder="true" applyAlignment="true" applyProtection="false">
      <alignment horizontal="center" vertical="center" textRotation="0" wrapText="false" indent="0" shrinkToFit="false"/>
      <protection locked="true" hidden="false"/>
    </xf>
    <xf numFmtId="164" fontId="7" fillId="7" borderId="1" xfId="0" applyFont="true" applyBorder="true" applyAlignment="true" applyProtection="false">
      <alignment horizontal="left" vertical="center" textRotation="0" wrapText="true" indent="0" shrinkToFit="false"/>
      <protection locked="true" hidden="false"/>
    </xf>
    <xf numFmtId="164" fontId="9" fillId="8" borderId="1" xfId="0" applyFont="true" applyBorder="true" applyAlignment="true" applyProtection="false">
      <alignment horizontal="center" vertical="center" textRotation="0" wrapText="false" indent="0" shrinkToFit="false"/>
      <protection locked="true" hidden="false"/>
    </xf>
    <xf numFmtId="164" fontId="9" fillId="10" borderId="1" xfId="0" applyFont="true" applyBorder="true" applyAlignment="true" applyProtection="false">
      <alignment horizontal="center" vertical="center" textRotation="0" wrapText="false" indent="0" shrinkToFit="false"/>
      <protection locked="true" hidden="false"/>
    </xf>
    <xf numFmtId="164" fontId="17" fillId="4" borderId="1" xfId="0" applyFont="true" applyBorder="true" applyAlignment="true" applyProtection="false">
      <alignment horizontal="center" vertical="center" textRotation="0" wrapText="false" indent="0" shrinkToFit="false"/>
      <protection locked="true" hidden="false"/>
    </xf>
    <xf numFmtId="164" fontId="20" fillId="0" borderId="0" xfId="0" applyFont="true" applyBorder="true" applyAlignment="true" applyProtection="false">
      <alignment horizontal="left"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7B7B7B"/>
      <rgbColor rgb="FF9999FF"/>
      <rgbColor rgb="FF993366"/>
      <rgbColor rgb="FFFFF2CC"/>
      <rgbColor rgb="FFEEF3FA"/>
      <rgbColor rgb="FF660066"/>
      <rgbColor rgb="FFFF8080"/>
      <rgbColor rgb="FF0066CC"/>
      <rgbColor rgb="FFF2F2F2"/>
      <rgbColor rgb="FF000080"/>
      <rgbColor rgb="FFFF00FF"/>
      <rgbColor rgb="FFFFFF00"/>
      <rgbColor rgb="FF00FFFF"/>
      <rgbColor rgb="FF800080"/>
      <rgbColor rgb="FF800000"/>
      <rgbColor rgb="FF008080"/>
      <rgbColor rgb="FF0000FF"/>
      <rgbColor rgb="FF00CCFF"/>
      <rgbColor rgb="FFDCE6F1"/>
      <rgbColor rgb="FFE2EFDA"/>
      <rgbColor rgb="FFFCE4D6"/>
      <rgbColor rgb="FF99CCFF"/>
      <rgbColor rgb="FFFF99CC"/>
      <rgbColor rgb="FFCC99FF"/>
      <rgbColor rgb="FFF8CBAD"/>
      <rgbColor rgb="FF3366FF"/>
      <rgbColor rgb="FF33CCCC"/>
      <rgbColor rgb="FF99CC00"/>
      <rgbColor rgb="FFFFCC00"/>
      <rgbColor rgb="FFFF9900"/>
      <rgbColor rgb="FFFF6600"/>
      <rgbColor rgb="FF595959"/>
      <rgbColor rgb="FF969696"/>
      <rgbColor rgb="FF1F3864"/>
      <rgbColor rgb="FF339966"/>
      <rgbColor rgb="FF003300"/>
      <rgbColor rgb="FF404040"/>
      <rgbColor rgb="FF993300"/>
      <rgbColor rgb="FF993366"/>
      <rgbColor rgb="FF2E5496"/>
      <rgbColor rgb="FF3B3B3B"/>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11"/>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34"/>
    <col collapsed="false" customWidth="true" hidden="false" outlineLevel="0" max="2" min="2" style="0" width="92"/>
  </cols>
  <sheetData>
    <row r="1" customFormat="false" ht="30" hidden="false" customHeight="true" outlineLevel="0" collapsed="false">
      <c r="A1" s="1" t="s">
        <v>0</v>
      </c>
      <c r="B1" s="1"/>
    </row>
    <row r="2" customFormat="false" ht="21.75" hidden="false" customHeight="true" outlineLevel="0" collapsed="false">
      <c r="A2" s="2" t="s">
        <v>1</v>
      </c>
      <c r="B2" s="2"/>
    </row>
    <row r="4" customFormat="false" ht="57.75" hidden="false" customHeight="true" outlineLevel="0" collapsed="false">
      <c r="A4" s="3" t="s">
        <v>2</v>
      </c>
      <c r="B4" s="4" t="s">
        <v>3</v>
      </c>
    </row>
    <row r="5" customFormat="false" ht="57.75" hidden="false" customHeight="true" outlineLevel="0" collapsed="false">
      <c r="A5" s="3" t="s">
        <v>4</v>
      </c>
      <c r="B5" s="4" t="s">
        <v>5</v>
      </c>
    </row>
    <row r="6" customFormat="false" ht="57.75" hidden="false" customHeight="true" outlineLevel="0" collapsed="false">
      <c r="A6" s="3" t="s">
        <v>6</v>
      </c>
      <c r="B6" s="4" t="s">
        <v>7</v>
      </c>
    </row>
    <row r="7" customFormat="false" ht="57.75" hidden="false" customHeight="true" outlineLevel="0" collapsed="false">
      <c r="A7" s="3" t="s">
        <v>8</v>
      </c>
      <c r="B7" s="4" t="s">
        <v>9</v>
      </c>
    </row>
    <row r="8" customFormat="false" ht="57.75" hidden="false" customHeight="true" outlineLevel="0" collapsed="false">
      <c r="A8" s="3" t="s">
        <v>10</v>
      </c>
      <c r="B8" s="4" t="s">
        <v>11</v>
      </c>
    </row>
    <row r="9" customFormat="false" ht="57.75" hidden="false" customHeight="true" outlineLevel="0" collapsed="false">
      <c r="A9" s="3" t="s">
        <v>12</v>
      </c>
      <c r="B9" s="4" t="s">
        <v>13</v>
      </c>
    </row>
    <row r="10" customFormat="false" ht="57.75" hidden="false" customHeight="true" outlineLevel="0" collapsed="false">
      <c r="A10" s="3" t="s">
        <v>14</v>
      </c>
      <c r="B10" s="4" t="s">
        <v>15</v>
      </c>
    </row>
    <row r="11" customFormat="false" ht="45.75" hidden="false" customHeight="true" outlineLevel="0" collapsed="false">
      <c r="A11" s="3" t="s">
        <v>16</v>
      </c>
      <c r="B11" s="4" t="s">
        <v>17</v>
      </c>
    </row>
  </sheetData>
  <mergeCells count="2">
    <mergeCell ref="A1:B1"/>
    <mergeCell ref="A2:B2"/>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1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20"/>
    <col collapsed="false" customWidth="true" hidden="false" outlineLevel="0" max="2" min="2" style="0" width="9"/>
    <col collapsed="false" customWidth="true" hidden="false" outlineLevel="0" max="3" min="3" style="0" width="15"/>
    <col collapsed="false" customWidth="true" hidden="false" outlineLevel="0" max="4" min="4" style="0" width="13"/>
    <col collapsed="false" customWidth="true" hidden="false" outlineLevel="0" max="6" min="5" style="0" width="11"/>
    <col collapsed="false" customWidth="true" hidden="false" outlineLevel="0" max="7" min="7" style="0" width="8"/>
    <col collapsed="false" customWidth="true" hidden="false" outlineLevel="0" max="9" min="8" style="0" width="11"/>
    <col collapsed="false" customWidth="true" hidden="false" outlineLevel="0" max="10" min="10" style="0" width="9"/>
    <col collapsed="false" customWidth="true" hidden="false" outlineLevel="0" max="11" min="11" style="0" width="10"/>
    <col collapsed="false" customWidth="true" hidden="false" outlineLevel="0" max="12" min="12" style="0" width="22"/>
  </cols>
  <sheetData>
    <row r="1" customFormat="false" ht="30" hidden="false" customHeight="true" outlineLevel="0" collapsed="false">
      <c r="A1" s="1" t="s">
        <v>18</v>
      </c>
      <c r="B1" s="1"/>
      <c r="C1" s="1"/>
      <c r="D1" s="1"/>
      <c r="E1" s="1"/>
      <c r="F1" s="1"/>
      <c r="G1" s="1"/>
      <c r="H1" s="1"/>
      <c r="I1" s="1"/>
      <c r="J1" s="1"/>
      <c r="K1" s="1"/>
      <c r="L1" s="1"/>
    </row>
    <row r="2" customFormat="false" ht="21.75" hidden="false" customHeight="true" outlineLevel="0" collapsed="false">
      <c r="A2" s="2" t="s">
        <v>19</v>
      </c>
      <c r="B2" s="2"/>
      <c r="C2" s="2"/>
      <c r="D2" s="2"/>
      <c r="E2" s="2"/>
      <c r="F2" s="2"/>
      <c r="G2" s="2"/>
      <c r="H2" s="2"/>
      <c r="I2" s="2"/>
      <c r="J2" s="2"/>
      <c r="K2" s="2"/>
      <c r="L2" s="2"/>
    </row>
    <row r="4" customFormat="false" ht="30" hidden="false" customHeight="true" outlineLevel="0" collapsed="false">
      <c r="A4" s="5" t="s">
        <v>20</v>
      </c>
      <c r="B4" s="5" t="s">
        <v>21</v>
      </c>
      <c r="C4" s="5" t="s">
        <v>22</v>
      </c>
      <c r="D4" s="5" t="s">
        <v>23</v>
      </c>
      <c r="E4" s="5" t="s">
        <v>24</v>
      </c>
      <c r="F4" s="5" t="s">
        <v>25</v>
      </c>
      <c r="G4" s="5" t="s">
        <v>26</v>
      </c>
      <c r="H4" s="5" t="s">
        <v>27</v>
      </c>
      <c r="I4" s="5" t="s">
        <v>28</v>
      </c>
      <c r="J4" s="5" t="s">
        <v>29</v>
      </c>
      <c r="K4" s="5" t="s">
        <v>30</v>
      </c>
      <c r="L4" s="5" t="s">
        <v>31</v>
      </c>
    </row>
    <row r="5" customFormat="false" ht="25.5" hidden="false" customHeight="true" outlineLevel="0" collapsed="false">
      <c r="A5" s="6" t="s">
        <v>32</v>
      </c>
      <c r="B5" s="7" t="s">
        <v>33</v>
      </c>
      <c r="C5" s="8" t="s">
        <v>34</v>
      </c>
      <c r="D5" s="8" t="s">
        <v>35</v>
      </c>
      <c r="E5" s="9" t="n">
        <v>0.007</v>
      </c>
      <c r="F5" s="9" t="n">
        <v>0</v>
      </c>
      <c r="G5" s="10" t="n">
        <v>0.6</v>
      </c>
      <c r="H5" s="10" t="n">
        <v>0.33</v>
      </c>
      <c r="I5" s="7" t="s">
        <v>36</v>
      </c>
      <c r="J5" s="7" t="s">
        <v>37</v>
      </c>
      <c r="K5" s="7" t="s">
        <v>38</v>
      </c>
      <c r="L5" s="6" t="s">
        <v>39</v>
      </c>
    </row>
    <row r="6" customFormat="false" ht="25.5" hidden="false" customHeight="true" outlineLevel="0" collapsed="false">
      <c r="A6" s="11" t="s">
        <v>40</v>
      </c>
      <c r="B6" s="12" t="s">
        <v>41</v>
      </c>
      <c r="C6" s="13" t="s">
        <v>42</v>
      </c>
      <c r="D6" s="13" t="s">
        <v>43</v>
      </c>
      <c r="E6" s="14" t="n">
        <v>0.116</v>
      </c>
      <c r="F6" s="14" t="n">
        <v>0.089</v>
      </c>
      <c r="G6" s="15" t="n">
        <v>0.6</v>
      </c>
      <c r="H6" s="15" t="n">
        <v>0.3</v>
      </c>
      <c r="I6" s="12" t="s">
        <v>44</v>
      </c>
      <c r="J6" s="12" t="s">
        <v>37</v>
      </c>
      <c r="K6" s="12" t="s">
        <v>38</v>
      </c>
      <c r="L6" s="11" t="s">
        <v>39</v>
      </c>
    </row>
    <row r="7" customFormat="false" ht="25.5" hidden="false" customHeight="true" outlineLevel="0" collapsed="false">
      <c r="A7" s="6" t="s">
        <v>45</v>
      </c>
      <c r="B7" s="7" t="s">
        <v>41</v>
      </c>
      <c r="C7" s="8" t="s">
        <v>42</v>
      </c>
      <c r="D7" s="8" t="s">
        <v>43</v>
      </c>
      <c r="E7" s="9" t="n">
        <v>0.116</v>
      </c>
      <c r="F7" s="9" t="n">
        <v>0.089</v>
      </c>
      <c r="G7" s="10" t="n">
        <v>0.6</v>
      </c>
      <c r="H7" s="10" t="n">
        <v>0.3</v>
      </c>
      <c r="I7" s="7" t="s">
        <v>44</v>
      </c>
      <c r="J7" s="7" t="s">
        <v>37</v>
      </c>
      <c r="K7" s="7" t="s">
        <v>38</v>
      </c>
      <c r="L7" s="6" t="s">
        <v>39</v>
      </c>
    </row>
    <row r="8" customFormat="false" ht="25.5" hidden="false" customHeight="true" outlineLevel="0" collapsed="false">
      <c r="A8" s="11" t="s">
        <v>46</v>
      </c>
      <c r="B8" s="12" t="s">
        <v>41</v>
      </c>
      <c r="C8" s="13" t="s">
        <v>42</v>
      </c>
      <c r="D8" s="13" t="s">
        <v>43</v>
      </c>
      <c r="E8" s="14" t="n">
        <v>0.793</v>
      </c>
      <c r="F8" s="14" t="n">
        <v>0.609</v>
      </c>
      <c r="G8" s="15" t="n">
        <v>0.2</v>
      </c>
      <c r="H8" s="15" t="n">
        <v>0.1</v>
      </c>
      <c r="I8" s="12" t="s">
        <v>36</v>
      </c>
      <c r="J8" s="12" t="s">
        <v>37</v>
      </c>
      <c r="K8" s="12" t="s">
        <v>38</v>
      </c>
      <c r="L8" s="11" t="s">
        <v>39</v>
      </c>
    </row>
    <row r="10" customFormat="false" ht="15" hidden="false" customHeight="false" outlineLevel="0" collapsed="false">
      <c r="A10" s="16" t="s">
        <v>47</v>
      </c>
      <c r="B10" s="16"/>
      <c r="C10" s="16"/>
      <c r="D10" s="16"/>
      <c r="E10" s="16"/>
      <c r="F10" s="16"/>
      <c r="G10" s="16"/>
      <c r="H10" s="16"/>
      <c r="I10" s="16"/>
      <c r="J10" s="16"/>
      <c r="K10" s="16"/>
      <c r="L10" s="16"/>
    </row>
    <row r="11" customFormat="false" ht="30" hidden="false" customHeight="true" outlineLevel="0" collapsed="false">
      <c r="A11" s="5" t="s">
        <v>48</v>
      </c>
      <c r="B11" s="5" t="s">
        <v>49</v>
      </c>
      <c r="C11" s="5" t="s">
        <v>50</v>
      </c>
      <c r="D11" s="5" t="s">
        <v>51</v>
      </c>
      <c r="E11" s="5" t="s">
        <v>52</v>
      </c>
      <c r="F11" s="5" t="s">
        <v>53</v>
      </c>
      <c r="G11" s="5" t="s">
        <v>54</v>
      </c>
      <c r="H11" s="5" t="s">
        <v>55</v>
      </c>
      <c r="I11" s="5" t="s">
        <v>28</v>
      </c>
      <c r="J11" s="5" t="s">
        <v>29</v>
      </c>
      <c r="K11" s="5" t="s">
        <v>30</v>
      </c>
      <c r="L11" s="5" t="s">
        <v>31</v>
      </c>
    </row>
    <row r="12" customFormat="false" ht="25.5" hidden="false" customHeight="true" outlineLevel="0" collapsed="false">
      <c r="A12" s="11" t="s">
        <v>56</v>
      </c>
      <c r="B12" s="12" t="s">
        <v>57</v>
      </c>
      <c r="C12" s="13" t="s">
        <v>58</v>
      </c>
      <c r="D12" s="11"/>
      <c r="E12" s="14" t="n">
        <v>33</v>
      </c>
      <c r="F12" s="14" t="n">
        <v>10</v>
      </c>
      <c r="G12" s="12" t="s">
        <v>41</v>
      </c>
      <c r="H12" s="12" t="s">
        <v>33</v>
      </c>
      <c r="I12" s="12" t="s">
        <v>44</v>
      </c>
      <c r="J12" s="12" t="s">
        <v>59</v>
      </c>
      <c r="K12" s="12" t="s">
        <v>38</v>
      </c>
      <c r="L12" s="11" t="s">
        <v>60</v>
      </c>
    </row>
    <row r="13" customFormat="false" ht="25.5" hidden="false" customHeight="true" outlineLevel="0" collapsed="false">
      <c r="A13" s="6" t="s">
        <v>61</v>
      </c>
      <c r="B13" s="7" t="s">
        <v>62</v>
      </c>
      <c r="C13" s="8" t="s">
        <v>58</v>
      </c>
      <c r="D13" s="6"/>
      <c r="E13" s="9" t="n">
        <v>33</v>
      </c>
      <c r="F13" s="9" t="n">
        <v>10</v>
      </c>
      <c r="G13" s="7" t="s">
        <v>41</v>
      </c>
      <c r="H13" s="7" t="s">
        <v>41</v>
      </c>
      <c r="I13" s="7" t="s">
        <v>36</v>
      </c>
      <c r="J13" s="7" t="s">
        <v>59</v>
      </c>
      <c r="K13" s="7" t="s">
        <v>38</v>
      </c>
      <c r="L13" s="6" t="s">
        <v>60</v>
      </c>
    </row>
    <row r="15" customFormat="false" ht="25.5" hidden="false" customHeight="true" outlineLevel="0" collapsed="false">
      <c r="A15" s="17" t="s">
        <v>63</v>
      </c>
      <c r="B15" s="17"/>
      <c r="C15" s="17"/>
      <c r="D15" s="17"/>
      <c r="E15" s="17"/>
      <c r="F15" s="17"/>
      <c r="G15" s="17"/>
      <c r="H15" s="17"/>
      <c r="I15" s="17"/>
      <c r="J15" s="17"/>
      <c r="K15" s="17"/>
      <c r="L15" s="17"/>
    </row>
  </sheetData>
  <mergeCells count="4">
    <mergeCell ref="A1:L1"/>
    <mergeCell ref="A2:L2"/>
    <mergeCell ref="A10:L10"/>
    <mergeCell ref="A15:L15"/>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40"/>
    <col collapsed="false" customWidth="true" hidden="false" outlineLevel="0" max="3" min="2" style="0" width="14"/>
    <col collapsed="false" customWidth="true" hidden="false" outlineLevel="0" max="4" min="4" style="0" width="60"/>
  </cols>
  <sheetData>
    <row r="1" customFormat="false" ht="30" hidden="false" customHeight="true" outlineLevel="0" collapsed="false">
      <c r="A1" s="1" t="s">
        <v>64</v>
      </c>
      <c r="B1" s="1"/>
      <c r="C1" s="1"/>
      <c r="D1" s="1"/>
    </row>
    <row r="2" customFormat="false" ht="21.75" hidden="false" customHeight="true" outlineLevel="0" collapsed="false">
      <c r="A2" s="2" t="s">
        <v>65</v>
      </c>
      <c r="B2" s="2"/>
      <c r="C2" s="2"/>
      <c r="D2" s="2"/>
    </row>
    <row r="4" customFormat="false" ht="15" hidden="false" customHeight="false" outlineLevel="0" collapsed="false">
      <c r="A4" s="18" t="s">
        <v>66</v>
      </c>
      <c r="B4" s="18" t="s">
        <v>67</v>
      </c>
      <c r="C4" s="18" t="s">
        <v>68</v>
      </c>
      <c r="D4" s="18" t="s">
        <v>69</v>
      </c>
    </row>
    <row r="5" customFormat="false" ht="39.75" hidden="false" customHeight="true" outlineLevel="0" collapsed="false">
      <c r="A5" s="4" t="s">
        <v>70</v>
      </c>
      <c r="B5" s="19" t="n">
        <v>0.6</v>
      </c>
      <c r="C5" s="20" t="s">
        <v>71</v>
      </c>
      <c r="D5" s="21" t="s">
        <v>72</v>
      </c>
    </row>
    <row r="6" customFormat="false" ht="39.75" hidden="false" customHeight="true" outlineLevel="0" collapsed="false">
      <c r="A6" s="4" t="s">
        <v>73</v>
      </c>
      <c r="B6" s="19" t="n">
        <v>0.2</v>
      </c>
      <c r="C6" s="20" t="s">
        <v>71</v>
      </c>
      <c r="D6" s="21" t="s">
        <v>74</v>
      </c>
    </row>
    <row r="7" customFormat="false" ht="39.75" hidden="false" customHeight="true" outlineLevel="0" collapsed="false">
      <c r="A7" s="4" t="s">
        <v>75</v>
      </c>
      <c r="B7" s="19" t="n">
        <v>0.3</v>
      </c>
      <c r="C7" s="20" t="s">
        <v>71</v>
      </c>
      <c r="D7" s="21" t="s">
        <v>76</v>
      </c>
    </row>
    <row r="8" customFormat="false" ht="39.75" hidden="false" customHeight="true" outlineLevel="0" collapsed="false">
      <c r="A8" s="4" t="s">
        <v>77</v>
      </c>
      <c r="B8" s="19" t="n">
        <v>0.007</v>
      </c>
      <c r="C8" s="20" t="s">
        <v>78</v>
      </c>
      <c r="D8" s="21" t="s">
        <v>79</v>
      </c>
    </row>
  </sheetData>
  <mergeCells count="2">
    <mergeCell ref="A1:D1"/>
    <mergeCell ref="A2:D2"/>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1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4"/>
    <col collapsed="false" customWidth="true" hidden="false" outlineLevel="0" max="2" min="2" style="0" width="18"/>
    <col collapsed="false" customWidth="true" hidden="false" outlineLevel="0" max="3" min="3" style="0" width="16"/>
    <col collapsed="false" customWidth="true" hidden="false" outlineLevel="0" max="4" min="4" style="0" width="34"/>
    <col collapsed="false" customWidth="true" hidden="false" outlineLevel="0" max="5" min="5" style="0" width="40"/>
    <col collapsed="false" customWidth="true" hidden="false" outlineLevel="0" max="7" min="6" style="0" width="9"/>
    <col collapsed="false" customWidth="true" hidden="false" outlineLevel="0" max="8" min="8" style="0" width="10"/>
    <col collapsed="false" customWidth="true" hidden="false" outlineLevel="0" max="9" min="9" style="0" width="40"/>
    <col collapsed="false" customWidth="true" hidden="false" outlineLevel="0" max="10" min="10" style="0" width="11"/>
    <col collapsed="false" customWidth="true" hidden="false" outlineLevel="0" max="11" min="11" style="0" width="10"/>
  </cols>
  <sheetData>
    <row r="1" customFormat="false" ht="30" hidden="false" customHeight="true" outlineLevel="0" collapsed="false">
      <c r="A1" s="1" t="s">
        <v>80</v>
      </c>
      <c r="B1" s="1"/>
      <c r="C1" s="1"/>
      <c r="D1" s="1"/>
      <c r="E1" s="1"/>
      <c r="F1" s="1"/>
      <c r="G1" s="1"/>
      <c r="H1" s="1"/>
      <c r="I1" s="1"/>
      <c r="J1" s="1"/>
      <c r="K1" s="1"/>
    </row>
    <row r="2" customFormat="false" ht="21.75" hidden="false" customHeight="true" outlineLevel="0" collapsed="false">
      <c r="A2" s="2" t="s">
        <v>81</v>
      </c>
      <c r="B2" s="2"/>
      <c r="C2" s="2"/>
      <c r="D2" s="2"/>
      <c r="E2" s="2"/>
      <c r="F2" s="2"/>
      <c r="G2" s="2"/>
      <c r="H2" s="2"/>
      <c r="I2" s="2"/>
      <c r="J2" s="2"/>
      <c r="K2" s="2"/>
    </row>
    <row r="4" customFormat="false" ht="31.5" hidden="false" customHeight="true" outlineLevel="0" collapsed="false">
      <c r="A4" s="5" t="s">
        <v>82</v>
      </c>
      <c r="B4" s="5" t="s">
        <v>83</v>
      </c>
      <c r="C4" s="5" t="s">
        <v>84</v>
      </c>
      <c r="D4" s="5" t="s">
        <v>85</v>
      </c>
      <c r="E4" s="5" t="s">
        <v>86</v>
      </c>
      <c r="F4" s="5" t="s">
        <v>87</v>
      </c>
      <c r="G4" s="5" t="s">
        <v>88</v>
      </c>
      <c r="H4" s="5" t="s">
        <v>89</v>
      </c>
      <c r="I4" s="5" t="s">
        <v>90</v>
      </c>
      <c r="J4" s="5" t="s">
        <v>91</v>
      </c>
      <c r="K4" s="5" t="s">
        <v>92</v>
      </c>
    </row>
    <row r="5" customFormat="false" ht="61.5" hidden="false" customHeight="true" outlineLevel="0" collapsed="false">
      <c r="A5" s="22" t="n">
        <v>1</v>
      </c>
      <c r="B5" s="23" t="s">
        <v>46</v>
      </c>
      <c r="C5" s="24" t="s">
        <v>93</v>
      </c>
      <c r="D5" s="25" t="s">
        <v>94</v>
      </c>
      <c r="E5" s="25" t="s">
        <v>95</v>
      </c>
      <c r="F5" s="26" t="n">
        <f aca="false">Inventory!E8</f>
        <v>0.793</v>
      </c>
      <c r="G5" s="26" t="n">
        <f aca="false">Inventory!E8*(Inventory!G8/Assumptions!$B$5)</f>
        <v>0.264333333333333</v>
      </c>
      <c r="H5" s="27" t="n">
        <f aca="false">1-G5/F5</f>
        <v>0.666666666666667</v>
      </c>
      <c r="I5" s="28" t="s">
        <v>96</v>
      </c>
      <c r="J5" s="29" t="s">
        <v>97</v>
      </c>
      <c r="K5" s="30" t="s">
        <v>98</v>
      </c>
    </row>
    <row r="6" customFormat="false" ht="61.5" hidden="false" customHeight="true" outlineLevel="0" collapsed="false">
      <c r="A6" s="31" t="n">
        <v>2</v>
      </c>
      <c r="B6" s="32" t="s">
        <v>99</v>
      </c>
      <c r="C6" s="33" t="s">
        <v>100</v>
      </c>
      <c r="D6" s="34" t="s">
        <v>101</v>
      </c>
      <c r="E6" s="34" t="s">
        <v>102</v>
      </c>
      <c r="F6" s="35" t="n">
        <f aca="false">Inventory!E6</f>
        <v>0.116</v>
      </c>
      <c r="G6" s="35" t="n">
        <f aca="false">Inventory!E6*(1-Assumptions!$B$7)+Assumptions!$B$8*Assumptions!$B$7</f>
        <v>0.0833</v>
      </c>
      <c r="H6" s="36" t="n">
        <f aca="false">1-G6/F6</f>
        <v>0.281896551724138</v>
      </c>
      <c r="I6" s="37" t="s">
        <v>103</v>
      </c>
      <c r="J6" s="38" t="s">
        <v>104</v>
      </c>
      <c r="K6" s="39" t="s">
        <v>105</v>
      </c>
    </row>
    <row r="7" customFormat="false" ht="61.5" hidden="false" customHeight="true" outlineLevel="0" collapsed="false">
      <c r="A7" s="22" t="n">
        <v>3</v>
      </c>
      <c r="B7" s="23" t="s">
        <v>99</v>
      </c>
      <c r="C7" s="24" t="s">
        <v>106</v>
      </c>
      <c r="D7" s="25" t="s">
        <v>107</v>
      </c>
      <c r="E7" s="25" t="s">
        <v>108</v>
      </c>
      <c r="F7" s="26" t="n">
        <f aca="false">Inventory!E6</f>
        <v>0.116</v>
      </c>
      <c r="G7" s="30" t="s">
        <v>51</v>
      </c>
      <c r="H7" s="27" t="n">
        <f aca="false">Inventory!F6/Inventory!E6</f>
        <v>0.767241379310345</v>
      </c>
      <c r="I7" s="28" t="s">
        <v>109</v>
      </c>
      <c r="J7" s="38" t="s">
        <v>104</v>
      </c>
      <c r="K7" s="30" t="s">
        <v>104</v>
      </c>
    </row>
    <row r="8" customFormat="false" ht="61.5" hidden="false" customHeight="true" outlineLevel="0" collapsed="false">
      <c r="A8" s="31" t="n">
        <v>4</v>
      </c>
      <c r="B8" s="32" t="s">
        <v>99</v>
      </c>
      <c r="C8" s="33" t="s">
        <v>110</v>
      </c>
      <c r="D8" s="34" t="s">
        <v>111</v>
      </c>
      <c r="E8" s="34" t="s">
        <v>112</v>
      </c>
      <c r="F8" s="35" t="n">
        <f aca="false">Inventory!E6</f>
        <v>0.116</v>
      </c>
      <c r="G8" s="35" t="n">
        <f aca="false">Inventory!E6*(1+Assumptions!$B$6)/(1+Inventory!H6)</f>
        <v>0.107076923076923</v>
      </c>
      <c r="H8" s="36" t="n">
        <f aca="false">1-G8/F8</f>
        <v>0.076923076923077</v>
      </c>
      <c r="I8" s="37" t="s">
        <v>113</v>
      </c>
      <c r="J8" s="40" t="s">
        <v>105</v>
      </c>
      <c r="K8" s="39" t="s">
        <v>98</v>
      </c>
    </row>
    <row r="9" customFormat="false" ht="61.5" hidden="false" customHeight="true" outlineLevel="0" collapsed="false">
      <c r="A9" s="22" t="n">
        <v>5</v>
      </c>
      <c r="B9" s="23" t="s">
        <v>32</v>
      </c>
      <c r="C9" s="24" t="s">
        <v>114</v>
      </c>
      <c r="D9" s="25" t="s">
        <v>115</v>
      </c>
      <c r="E9" s="25" t="s">
        <v>116</v>
      </c>
      <c r="F9" s="26" t="n">
        <f aca="false">Inventory!E5</f>
        <v>0.007</v>
      </c>
      <c r="G9" s="30" t="s">
        <v>51</v>
      </c>
      <c r="H9" s="41" t="s">
        <v>117</v>
      </c>
      <c r="I9" s="28" t="s">
        <v>118</v>
      </c>
      <c r="J9" s="42" t="s">
        <v>98</v>
      </c>
      <c r="K9" s="30" t="s">
        <v>98</v>
      </c>
    </row>
    <row r="10" customFormat="false" ht="61.5" hidden="false" customHeight="true" outlineLevel="0" collapsed="false">
      <c r="A10" s="31" t="n">
        <v>6</v>
      </c>
      <c r="B10" s="32" t="s">
        <v>119</v>
      </c>
      <c r="C10" s="33" t="s">
        <v>120</v>
      </c>
      <c r="D10" s="34" t="s">
        <v>121</v>
      </c>
      <c r="E10" s="34" t="s">
        <v>122</v>
      </c>
      <c r="F10" s="35" t="n">
        <f aca="false">Inventory!E13</f>
        <v>33</v>
      </c>
      <c r="G10" s="39" t="s">
        <v>51</v>
      </c>
      <c r="H10" s="36" t="n">
        <f aca="false">(Inventory!E13-Inventory!F13)/Inventory!E13</f>
        <v>0.696969696969697</v>
      </c>
      <c r="I10" s="37" t="s">
        <v>123</v>
      </c>
      <c r="J10" s="38" t="s">
        <v>104</v>
      </c>
      <c r="K10" s="39" t="s">
        <v>105</v>
      </c>
    </row>
    <row r="11" customFormat="false" ht="61.5" hidden="false" customHeight="true" outlineLevel="0" collapsed="false">
      <c r="A11" s="22" t="n">
        <v>7</v>
      </c>
      <c r="B11" s="23" t="s">
        <v>124</v>
      </c>
      <c r="C11" s="24" t="s">
        <v>125</v>
      </c>
      <c r="D11" s="25" t="s">
        <v>126</v>
      </c>
      <c r="E11" s="25" t="s">
        <v>127</v>
      </c>
      <c r="F11" s="26" t="n">
        <f aca="false">Inventory!E12</f>
        <v>33</v>
      </c>
      <c r="G11" s="30" t="s">
        <v>51</v>
      </c>
      <c r="H11" s="41" t="s">
        <v>128</v>
      </c>
      <c r="I11" s="28" t="s">
        <v>129</v>
      </c>
      <c r="J11" s="40" t="s">
        <v>105</v>
      </c>
      <c r="K11" s="30" t="s">
        <v>104</v>
      </c>
    </row>
    <row r="12" customFormat="false" ht="61.5" hidden="false" customHeight="true" outlineLevel="0" collapsed="false">
      <c r="A12" s="31" t="n">
        <v>8</v>
      </c>
      <c r="B12" s="32" t="s">
        <v>130</v>
      </c>
      <c r="C12" s="33" t="s">
        <v>131</v>
      </c>
      <c r="D12" s="34" t="s">
        <v>132</v>
      </c>
      <c r="E12" s="34" t="s">
        <v>133</v>
      </c>
      <c r="F12" s="35" t="n">
        <f aca="false">Inventory!E6</f>
        <v>0.116</v>
      </c>
      <c r="G12" s="39" t="s">
        <v>51</v>
      </c>
      <c r="H12" s="43" t="s">
        <v>128</v>
      </c>
      <c r="I12" s="37" t="s">
        <v>134</v>
      </c>
      <c r="J12" s="42" t="s">
        <v>98</v>
      </c>
      <c r="K12" s="39" t="s">
        <v>105</v>
      </c>
    </row>
    <row r="13" customFormat="false" ht="30" hidden="false" customHeight="true" outlineLevel="0" collapsed="false">
      <c r="A13" s="17" t="s">
        <v>135</v>
      </c>
      <c r="B13" s="17"/>
      <c r="C13" s="17"/>
      <c r="D13" s="17"/>
      <c r="E13" s="17"/>
      <c r="F13" s="17"/>
      <c r="G13" s="17"/>
      <c r="H13" s="17"/>
      <c r="I13" s="17"/>
      <c r="J13" s="17"/>
      <c r="K13" s="17"/>
    </row>
  </sheetData>
  <mergeCells count="3">
    <mergeCell ref="A1:K1"/>
    <mergeCell ref="A2:K2"/>
    <mergeCell ref="A13:K13"/>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6"/>
    <col collapsed="false" customWidth="true" hidden="false" outlineLevel="0" max="2" min="2" style="0" width="52"/>
    <col collapsed="false" customWidth="true" hidden="false" outlineLevel="0" max="4" min="3" style="0" width="16"/>
  </cols>
  <sheetData>
    <row r="1" customFormat="false" ht="30" hidden="false" customHeight="true" outlineLevel="0" collapsed="false">
      <c r="A1" s="1" t="s">
        <v>136</v>
      </c>
      <c r="B1" s="1"/>
      <c r="C1" s="1"/>
      <c r="D1" s="1"/>
    </row>
    <row r="2" customFormat="false" ht="21.75" hidden="false" customHeight="true" outlineLevel="0" collapsed="false">
      <c r="A2" s="2" t="s">
        <v>137</v>
      </c>
      <c r="B2" s="2"/>
      <c r="C2" s="2"/>
      <c r="D2" s="2"/>
    </row>
    <row r="4" customFormat="false" ht="15" hidden="false" customHeight="false" outlineLevel="0" collapsed="false">
      <c r="A4" s="18" t="s">
        <v>82</v>
      </c>
      <c r="B4" s="18" t="s">
        <v>138</v>
      </c>
      <c r="C4" s="18" t="s">
        <v>139</v>
      </c>
      <c r="D4" s="18" t="s">
        <v>92</v>
      </c>
    </row>
    <row r="5" customFormat="false" ht="30" hidden="false" customHeight="true" outlineLevel="0" collapsed="false">
      <c r="A5" s="22" t="n">
        <v>1</v>
      </c>
      <c r="B5" s="44" t="s">
        <v>140</v>
      </c>
      <c r="C5" s="29" t="s">
        <v>141</v>
      </c>
      <c r="D5" s="45" t="s">
        <v>98</v>
      </c>
    </row>
    <row r="6" customFormat="false" ht="30" hidden="false" customHeight="true" outlineLevel="0" collapsed="false">
      <c r="A6" s="31" t="n">
        <v>2</v>
      </c>
      <c r="B6" s="46" t="s">
        <v>142</v>
      </c>
      <c r="C6" s="38" t="s">
        <v>104</v>
      </c>
      <c r="D6" s="47" t="s">
        <v>105</v>
      </c>
    </row>
    <row r="7" customFormat="false" ht="30" hidden="false" customHeight="true" outlineLevel="0" collapsed="false">
      <c r="A7" s="22" t="n">
        <v>4</v>
      </c>
      <c r="B7" s="44" t="s">
        <v>143</v>
      </c>
      <c r="C7" s="40" t="s">
        <v>105</v>
      </c>
      <c r="D7" s="45" t="s">
        <v>98</v>
      </c>
    </row>
    <row r="8" customFormat="false" ht="30" hidden="false" customHeight="true" outlineLevel="0" collapsed="false">
      <c r="A8" s="31" t="n">
        <v>6</v>
      </c>
      <c r="B8" s="46" t="s">
        <v>144</v>
      </c>
      <c r="C8" s="38" t="s">
        <v>104</v>
      </c>
      <c r="D8" s="47" t="s">
        <v>105</v>
      </c>
    </row>
    <row r="9" customFormat="false" ht="30" hidden="false" customHeight="true" outlineLevel="0" collapsed="false">
      <c r="A9" s="22" t="n">
        <v>3</v>
      </c>
      <c r="B9" s="44" t="s">
        <v>145</v>
      </c>
      <c r="C9" s="38" t="s">
        <v>104</v>
      </c>
      <c r="D9" s="48" t="s">
        <v>104</v>
      </c>
    </row>
    <row r="10" customFormat="false" ht="30" hidden="false" customHeight="true" outlineLevel="0" collapsed="false">
      <c r="A10" s="31" t="n">
        <v>7</v>
      </c>
      <c r="B10" s="46" t="s">
        <v>146</v>
      </c>
      <c r="C10" s="40" t="s">
        <v>105</v>
      </c>
      <c r="D10" s="48" t="s">
        <v>104</v>
      </c>
    </row>
    <row r="11" customFormat="false" ht="30" hidden="false" customHeight="true" outlineLevel="0" collapsed="false">
      <c r="A11" s="22" t="n">
        <v>5</v>
      </c>
      <c r="B11" s="44" t="s">
        <v>147</v>
      </c>
      <c r="C11" s="49" t="s">
        <v>148</v>
      </c>
      <c r="D11" s="45" t="s">
        <v>98</v>
      </c>
    </row>
    <row r="12" customFormat="false" ht="30" hidden="false" customHeight="true" outlineLevel="0" collapsed="false">
      <c r="A12" s="31" t="n">
        <v>8</v>
      </c>
      <c r="B12" s="46" t="s">
        <v>149</v>
      </c>
      <c r="C12" s="42" t="s">
        <v>98</v>
      </c>
      <c r="D12" s="47" t="s">
        <v>105</v>
      </c>
    </row>
    <row r="14" customFormat="false" ht="39.75" hidden="false" customHeight="true" outlineLevel="0" collapsed="false">
      <c r="A14" s="50" t="s">
        <v>150</v>
      </c>
      <c r="B14" s="50"/>
      <c r="C14" s="50"/>
      <c r="D14" s="50"/>
    </row>
  </sheetData>
  <mergeCells count="3">
    <mergeCell ref="A1:D1"/>
    <mergeCell ref="A2:D2"/>
    <mergeCell ref="A14:D14"/>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2026-06-15T23:18:16Z</dcterms:created>
  <dc:creator>openpyxl</dc:creator>
  <dc:description/>
  <dc:language>en-US</dc:language>
  <cp:lastModifiedBy/>
  <dcterms:modified xsi:type="dcterms:W3CDTF">2026-06-15T23:18:16Z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